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NASS\Manuscripts\Rheumatology\Calculator\"/>
    </mc:Choice>
  </mc:AlternateContent>
  <xr:revisionPtr revIDLastSave="0" documentId="8_{FCC7054B-F9AE-403C-A300-4661E8FEF1FA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ASDAS model" sheetId="1" r:id="rId1"/>
    <sheet name="ASDAS BASFI model" sheetId="3" r:id="rId2"/>
  </sheets>
  <functionGroups builtInGroupCount="19"/>
  <definedNames>
    <definedName name="AGEy10">'ASDAS model'!$E$10</definedName>
    <definedName name="AGEy10_2">'ASDAS BASFI model'!$E$11</definedName>
    <definedName name="ASDAS10">'ASDAS model'!$E$9</definedName>
    <definedName name="ASDAS10_2">'ASDAS BASFI model'!$E$9</definedName>
    <definedName name="BASFI10">'ASDAS BASFI model'!$E$10</definedName>
    <definedName name="E1v">'ASDAS model'!$B$16</definedName>
    <definedName name="E1v_2">'ASDAS BASFI model'!$B$17</definedName>
    <definedName name="E2v">'ASDAS model'!$B$17</definedName>
    <definedName name="E2v_2">'ASDAS BASFI model'!$B$18</definedName>
    <definedName name="E3v">'ASDAS model'!$B$18</definedName>
    <definedName name="E3v_2">'ASDAS BASFI model'!$B$19</definedName>
    <definedName name="E4v">'ASDAS model'!$B$19</definedName>
    <definedName name="E4v_2">'ASDAS BASFI model'!$B$20</definedName>
    <definedName name="ProbC1">'ASDAS model'!$E$16</definedName>
    <definedName name="ProbC1_2">'ASDAS BASFI model'!$E$17</definedName>
    <definedName name="ProbC2">'ASDAS model'!$E$17</definedName>
    <definedName name="ProbC2_2">'ASDAS BASFI model'!$E$18</definedName>
    <definedName name="ProbC3">'ASDAS model'!$E$18</definedName>
    <definedName name="ProbC3_2">'ASDAS BASFI model'!$E$19</definedName>
    <definedName name="ProbC4">'ASDAS model'!$E$19</definedName>
    <definedName name="ProbC4_2">'ASDAS BASFI model'!$E$20</definedName>
    <definedName name="Sex">'ASDAS model'!$E$11</definedName>
    <definedName name="Sex_2">'ASDAS BASFI model'!$E$12</definedName>
    <definedName name="util">'ASDAS model'!$H$19</definedName>
    <definedName name="util_2">'ASDAS BASFI model'!$H$20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E12" i="3"/>
  <c r="E11" i="3"/>
  <c r="E9" i="3"/>
  <c r="E11" i="1"/>
  <c r="E9" i="1"/>
  <c r="E10" i="1"/>
  <c r="H17" i="1"/>
  <c r="H18" i="3"/>
</calcChain>
</file>

<file path=xl/sharedStrings.xml><?xml version="1.0" encoding="utf-8"?>
<sst xmlns="http://schemas.openxmlformats.org/spreadsheetml/2006/main" count="53" uniqueCount="27">
  <si>
    <t>User inputs</t>
  </si>
  <si>
    <t>Used in model</t>
  </si>
  <si>
    <t>Age</t>
  </si>
  <si>
    <t>Outputs</t>
  </si>
  <si>
    <t>Component Expected EQ-5D</t>
  </si>
  <si>
    <t>Component probabilities</t>
  </si>
  <si>
    <t>Overall expected EQ-5D</t>
  </si>
  <si>
    <t>INPUTS</t>
  </si>
  <si>
    <t>OUTPUTS</t>
  </si>
  <si>
    <t>Please cite our paper if you use the calculator!</t>
  </si>
  <si>
    <t>Run STATA code to load dataset with predictions.</t>
  </si>
  <si>
    <t xml:space="preserve">Details of internal validation done for this file </t>
  </si>
  <si>
    <t>EXCEL</t>
  </si>
  <si>
    <t>Age/10</t>
  </si>
  <si>
    <t xml:space="preserve">STATA </t>
  </si>
  <si>
    <t>EQ-5D-3L (UK tariff) calculator from ASDAS scores</t>
  </si>
  <si>
    <r>
      <t xml:space="preserve">This calculator is based on results reported in Hernandez Alava, M., Wailoo A, et al. (in submission) </t>
    </r>
    <r>
      <rPr>
        <i/>
        <sz val="11"/>
        <color theme="1"/>
        <rFont val="Calibri"/>
        <family val="2"/>
        <scheme val="minor"/>
      </rPr>
      <t>"MEASURING QUALITY OF LIFE OF PATIENTS WITH AXIAL SPONDYLOARTHRITIS FOR ECONOMIC EVALUATION"</t>
    </r>
    <r>
      <rPr>
        <sz val="11"/>
        <color theme="1"/>
        <rFont val="Calibri"/>
        <family val="2"/>
        <scheme val="minor"/>
      </rPr>
      <t>, Rheumatology</t>
    </r>
  </si>
  <si>
    <t>ASDAS</t>
  </si>
  <si>
    <t>Sex  (1=male, 0=female)</t>
  </si>
  <si>
    <t>ASDAS/10</t>
  </si>
  <si>
    <t>Sex</t>
  </si>
  <si>
    <t>BASFI</t>
  </si>
  <si>
    <t>BASFI/10</t>
  </si>
  <si>
    <t>EQ-5D-3L (UK tariff) calculator from ASDAS and BASFI scores</t>
  </si>
  <si>
    <t>Checked against Stata output: using G:\My Drive\NASS\MHAorganise\stata\results\aldvmm\all models\predictions\predictions.do</t>
  </si>
  <si>
    <t>Run STATA code to produce predictions for specified inputs</t>
  </si>
  <si>
    <t>Checked against Stata output: using G:\My Drive\NASS\MHAorganise\stata ASDASBASFI\results\aldvmm\all models\predictions\predictions.do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</si>
</sst>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00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 applyBorder="1"/>
    <xf numFmtId="0" fontId="0" fillId="3" borderId="9" xfId="0" applyFill="1" applyBorder="1"/>
    <xf numFmtId="0" fontId="0" fillId="0" borderId="0" xfId="0" applyFill="1"/>
    <xf numFmtId="0" fontId="4" fillId="0" borderId="0" xfId="0" applyFont="1"/>
    <xf numFmtId="0" fontId="4" fillId="0" borderId="0" xfId="0" applyFont="1" applyFill="1" applyBorder="1"/>
    <xf numFmtId="0" fontId="1" fillId="7" borderId="0" xfId="0" applyFont="1" applyFill="1" applyBorder="1"/>
    <xf numFmtId="0" fontId="6" fillId="4" borderId="0" xfId="0" applyFont="1" applyFill="1" applyBorder="1"/>
    <xf numFmtId="0" fontId="7" fillId="0" borderId="0" xfId="0" applyFont="1"/>
    <xf numFmtId="0" fontId="8" fillId="3" borderId="0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1" fillId="7" borderId="11" xfId="0" applyFont="1" applyFill="1" applyBorder="1"/>
    <xf numFmtId="0" fontId="0" fillId="7" borderId="11" xfId="0" applyFill="1" applyBorder="1"/>
    <xf numFmtId="0" fontId="2" fillId="5" borderId="11" xfId="0" applyFont="1" applyFill="1" applyBorder="1"/>
    <xf numFmtId="0" fontId="1" fillId="5" borderId="11" xfId="0" applyFont="1" applyFill="1" applyBorder="1"/>
    <xf numFmtId="0" fontId="0" fillId="5" borderId="11" xfId="0" applyFill="1" applyBorder="1"/>
    <xf numFmtId="0" fontId="0" fillId="4" borderId="3" xfId="0" applyFill="1" applyBorder="1"/>
    <xf numFmtId="0" fontId="0" fillId="4" borderId="5" xfId="0" applyFill="1" applyBorder="1"/>
    <xf numFmtId="0" fontId="0" fillId="5" borderId="12" xfId="0" applyFill="1" applyBorder="1"/>
    <xf numFmtId="0" fontId="0" fillId="3" borderId="13" xfId="0" applyFill="1" applyBorder="1"/>
    <xf numFmtId="0" fontId="0" fillId="3" borderId="5" xfId="0" applyFill="1" applyBorder="1"/>
    <xf numFmtId="0" fontId="0" fillId="7" borderId="12" xfId="0" applyFill="1" applyBorder="1"/>
    <xf numFmtId="164" fontId="9" fillId="2" borderId="14" xfId="0" applyNumberFormat="1" applyFont="1" applyFill="1" applyBorder="1"/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1" fillId="0" borderId="20" xfId="0" applyFont="1" applyBorder="1"/>
    <xf numFmtId="0" fontId="1" fillId="0" borderId="0" xfId="0" applyFont="1" applyBorder="1"/>
    <xf numFmtId="0" fontId="0" fillId="0" borderId="23" xfId="0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1" fillId="0" borderId="0" xfId="0" applyNumberFormat="1" applyFont="1"/>
    <xf numFmtId="0" fontId="12" fillId="0" borderId="0" xfId="0" applyFont="1" applyBorder="1"/>
    <xf numFmtId="0" fontId="12" fillId="0" borderId="22" xfId="0" applyFont="1" applyBorder="1"/>
    <xf numFmtId="0" fontId="13" fillId="0" borderId="20" xfId="0" applyFont="1" applyBorder="1"/>
    <xf numFmtId="0" fontId="0" fillId="0" borderId="0" xfId="0" applyAlignment="1">
      <alignment horizontal="center"/>
    </xf>
    <xf numFmtId="164" fontId="13" fillId="8" borderId="15" xfId="0" applyNumberFormat="1" applyFont="1" applyFill="1" applyBorder="1"/>
    <xf numFmtId="164" fontId="13" fillId="8" borderId="16" xfId="0" applyNumberFormat="1" applyFont="1" applyFill="1" applyBorder="1"/>
    <xf numFmtId="164" fontId="13" fillId="0" borderId="0" xfId="0" applyNumberFormat="1" applyFont="1"/>
    <xf numFmtId="2" fontId="5" fillId="6" borderId="9" xfId="0" applyNumberFormat="1" applyFont="1" applyFill="1" applyBorder="1"/>
    <xf numFmtId="0" fontId="3" fillId="0" borderId="0" xfId="0" applyFont="1"/>
    <xf numFmtId="165" fontId="0" fillId="0" borderId="0" xfId="0" applyNumberFormat="1"/>
    <xf numFmtId="165" fontId="0" fillId="0" borderId="21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0" fontId="0" fillId="0" borderId="2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533400</xdr:colOff>
          <xdr:row>8</xdr:row>
          <xdr:rowOff>133350</xdr:rowOff>
        </xdr:from>
        <xdr:to>
          <xdr:col>7</xdr:col>
          <xdr:colOff>393700</xdr:colOff>
          <xdr:row>10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EQ-5D scores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533400</xdr:colOff>
          <xdr:row>8</xdr:row>
          <xdr:rowOff>133350</xdr:rowOff>
        </xdr:from>
        <xdr:to>
          <xdr:col>7</xdr:col>
          <xdr:colOff>393700</xdr:colOff>
          <xdr:row>11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EQ-5D scores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7"/>
  <sheetViews>
    <sheetView tabSelected="1" topLeftCell="A10" workbookViewId="0">
      <selection activeCell="A24" sqref="A24"/>
    </sheetView>
  </sheetViews>
  <sheetFormatPr defaultRowHeight="14.5" x14ac:dyDescent="0.35"/>
  <cols>
    <col min="1" max="1" width="22.81640625" customWidth="1"/>
    <col min="2" max="2" width="11.453125" customWidth="1"/>
    <col min="4" max="4" width="10.54296875" customWidth="1"/>
    <col min="5" max="5" width="13.453125" customWidth="1"/>
    <col min="8" max="8" width="10" bestFit="1" customWidth="1"/>
    <col min="9" max="9" width="12.1796875" customWidth="1"/>
    <col min="10" max="10" width="18" customWidth="1"/>
  </cols>
  <sheetData>
    <row r="1" spans="1:16" ht="26" x14ac:dyDescent="0.6">
      <c r="A1" s="15" t="s">
        <v>15</v>
      </c>
    </row>
    <row r="2" spans="1:16" ht="15" thickBot="1" x14ac:dyDescent="0.4"/>
    <row r="3" spans="1:16" ht="29.25" customHeight="1" thickTop="1" x14ac:dyDescent="0.35">
      <c r="A3" s="56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x14ac:dyDescent="0.35">
      <c r="A4" s="2" t="s">
        <v>9</v>
      </c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 thickBot="1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10" customFormat="1" ht="6" customHeight="1" thickTop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4"/>
    </row>
    <row r="7" spans="1:16" s="10" customFormat="1" ht="18.5" x14ac:dyDescent="0.45">
      <c r="A7" s="14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5"/>
    </row>
    <row r="8" spans="1:16" ht="15" thickBot="1" x14ac:dyDescent="0.4">
      <c r="A8" s="21"/>
      <c r="B8" s="22" t="s">
        <v>0</v>
      </c>
      <c r="C8" s="21"/>
      <c r="D8" s="23"/>
      <c r="E8" s="22" t="s">
        <v>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</row>
    <row r="9" spans="1:16" x14ac:dyDescent="0.35">
      <c r="A9" s="1" t="s">
        <v>17</v>
      </c>
      <c r="B9" s="9">
        <v>0</v>
      </c>
      <c r="D9" s="11" t="s">
        <v>19</v>
      </c>
      <c r="E9" s="49">
        <f>B9/10</f>
        <v>0</v>
      </c>
      <c r="P9" s="4"/>
    </row>
    <row r="10" spans="1:16" x14ac:dyDescent="0.35">
      <c r="A10" s="1" t="s">
        <v>2</v>
      </c>
      <c r="B10" s="9">
        <v>23</v>
      </c>
      <c r="C10" s="10"/>
      <c r="D10" s="12" t="s">
        <v>13</v>
      </c>
      <c r="E10" s="49">
        <f>B10/10</f>
        <v>2.2999999999999998</v>
      </c>
      <c r="P10" s="4"/>
    </row>
    <row r="11" spans="1:16" ht="15" customHeight="1" x14ac:dyDescent="0.35">
      <c r="A11" s="1" t="s">
        <v>18</v>
      </c>
      <c r="B11" s="9">
        <v>1</v>
      </c>
      <c r="D11" s="12" t="s">
        <v>20</v>
      </c>
      <c r="E11" s="49">
        <f>B11</f>
        <v>1</v>
      </c>
      <c r="P11" s="4"/>
    </row>
    <row r="12" spans="1:16" ht="15" customHeight="1" thickBot="1" x14ac:dyDescent="0.4">
      <c r="A12" s="1"/>
      <c r="P12" s="4"/>
    </row>
    <row r="13" spans="1:16" ht="9" customHeight="1" x14ac:dyDescent="0.3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</row>
    <row r="14" spans="1:16" s="10" customFormat="1" ht="18.5" x14ac:dyDescent="0.45">
      <c r="A14" s="16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8"/>
    </row>
    <row r="15" spans="1:16" ht="15" thickBot="1" x14ac:dyDescent="0.4">
      <c r="A15" s="19" t="s">
        <v>3</v>
      </c>
      <c r="B15" s="13" t="s">
        <v>4</v>
      </c>
      <c r="C15" s="19"/>
      <c r="D15" s="19"/>
      <c r="E15" s="13" t="s">
        <v>5</v>
      </c>
      <c r="F15" s="19"/>
      <c r="G15" s="19"/>
      <c r="H15" s="19" t="s">
        <v>6</v>
      </c>
      <c r="I15" s="20"/>
      <c r="J15" s="20"/>
      <c r="K15" s="20"/>
      <c r="L15" s="20"/>
      <c r="M15" s="20"/>
      <c r="N15" s="20"/>
      <c r="O15" s="20"/>
      <c r="P15" s="29"/>
    </row>
    <row r="16" spans="1:16" x14ac:dyDescent="0.35">
      <c r="A16">
        <v>1</v>
      </c>
      <c r="B16" s="46">
        <v>0.5840349112774017</v>
      </c>
      <c r="E16" s="46">
        <v>2.9231616218469705E-6</v>
      </c>
      <c r="P16" s="4"/>
    </row>
    <row r="17" spans="1:19" x14ac:dyDescent="0.35">
      <c r="A17">
        <v>2</v>
      </c>
      <c r="B17" s="46">
        <v>1</v>
      </c>
      <c r="E17" s="47">
        <v>0.99924550455073879</v>
      </c>
      <c r="H17" s="48">
        <f>Mixture(ASDAS10,AGEy10,Sex)</f>
        <v>0.99999045192639935</v>
      </c>
      <c r="P17" s="4"/>
    </row>
    <row r="18" spans="1:19" ht="15" thickBot="1" x14ac:dyDescent="0.4">
      <c r="A18">
        <v>3</v>
      </c>
      <c r="B18" s="46">
        <v>1</v>
      </c>
      <c r="E18" s="47">
        <v>3.4253603975896283E-4</v>
      </c>
      <c r="H18" s="41"/>
      <c r="P18" s="4"/>
    </row>
    <row r="19" spans="1:19" ht="16" thickBot="1" x14ac:dyDescent="0.4">
      <c r="A19">
        <v>4</v>
      </c>
      <c r="B19" s="46">
        <v>0.96842049207116077</v>
      </c>
      <c r="E19" s="47">
        <v>4.0903624788035664E-4</v>
      </c>
      <c r="H19" s="30">
        <v>0.99998586690338354</v>
      </c>
      <c r="P19" s="4"/>
    </row>
    <row r="20" spans="1:19" ht="15" thickTop="1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9" x14ac:dyDescent="0.35">
      <c r="S21" s="10"/>
    </row>
    <row r="23" spans="1:19" x14ac:dyDescent="0.35">
      <c r="A23" s="59" t="s">
        <v>11</v>
      </c>
      <c r="B23" s="60"/>
      <c r="C23" s="60"/>
      <c r="D23" s="60"/>
      <c r="E23" s="60"/>
      <c r="F23" s="60"/>
      <c r="G23" s="60"/>
      <c r="H23" s="60"/>
      <c r="I23" s="61"/>
    </row>
    <row r="24" spans="1:19" x14ac:dyDescent="0.35">
      <c r="A24" s="44" t="s">
        <v>24</v>
      </c>
      <c r="B24" s="42"/>
      <c r="C24" s="42"/>
      <c r="D24" s="42"/>
      <c r="E24" s="42"/>
      <c r="F24" s="42"/>
      <c r="G24" s="42"/>
      <c r="H24" s="3"/>
      <c r="I24" s="33"/>
    </row>
    <row r="25" spans="1:19" x14ac:dyDescent="0.35">
      <c r="A25" s="32" t="s">
        <v>25</v>
      </c>
      <c r="B25" s="3"/>
      <c r="C25" s="3"/>
      <c r="D25" s="3"/>
      <c r="E25" s="3"/>
      <c r="F25" s="3"/>
      <c r="G25" s="3"/>
      <c r="H25" s="3"/>
      <c r="I25" s="33"/>
    </row>
    <row r="26" spans="1:19" x14ac:dyDescent="0.35">
      <c r="A26" s="32"/>
      <c r="B26" s="3"/>
      <c r="C26" s="3"/>
      <c r="D26" s="3"/>
      <c r="E26" s="3"/>
      <c r="F26" s="3"/>
      <c r="G26" s="3"/>
      <c r="H26" s="3"/>
      <c r="I26" s="33"/>
    </row>
    <row r="27" spans="1:19" x14ac:dyDescent="0.35">
      <c r="A27" s="34"/>
      <c r="B27" s="35" t="s">
        <v>17</v>
      </c>
      <c r="C27" s="38" t="s">
        <v>2</v>
      </c>
      <c r="D27" s="50" t="s">
        <v>20</v>
      </c>
      <c r="E27" s="38"/>
      <c r="F27" s="38"/>
      <c r="G27" s="38"/>
      <c r="H27" s="40" t="s">
        <v>14</v>
      </c>
      <c r="I27" s="39" t="s">
        <v>12</v>
      </c>
    </row>
    <row r="28" spans="1:19" x14ac:dyDescent="0.35">
      <c r="A28" s="32"/>
      <c r="B28" s="3">
        <v>6</v>
      </c>
      <c r="C28" s="3">
        <v>60</v>
      </c>
      <c r="D28">
        <v>1</v>
      </c>
      <c r="E28" s="45"/>
      <c r="F28" s="45"/>
      <c r="G28" s="3"/>
      <c r="H28" s="51">
        <v>-4.2198399999999999E-3</v>
      </c>
      <c r="I28" s="52">
        <v>-4.2197651729123098E-3</v>
      </c>
    </row>
    <row r="29" spans="1:19" x14ac:dyDescent="0.35">
      <c r="A29" s="32"/>
      <c r="B29" s="3">
        <v>1</v>
      </c>
      <c r="C29" s="3">
        <v>45</v>
      </c>
      <c r="D29">
        <v>1</v>
      </c>
      <c r="E29" s="45"/>
      <c r="F29" s="45"/>
      <c r="G29" s="3"/>
      <c r="H29" s="51">
        <v>0.85823695</v>
      </c>
      <c r="I29" s="52">
        <v>0.85823632619316914</v>
      </c>
    </row>
    <row r="30" spans="1:19" x14ac:dyDescent="0.35">
      <c r="A30" s="32"/>
      <c r="B30" s="3">
        <v>4</v>
      </c>
      <c r="C30" s="3">
        <v>25</v>
      </c>
      <c r="D30">
        <v>0</v>
      </c>
      <c r="E30" s="45"/>
      <c r="F30" s="45"/>
      <c r="G30" s="3"/>
      <c r="H30" s="51">
        <v>0.43805913000000002</v>
      </c>
      <c r="I30" s="52">
        <v>0.43805880595031543</v>
      </c>
    </row>
    <row r="31" spans="1:19" x14ac:dyDescent="0.35">
      <c r="A31" s="32"/>
      <c r="B31" s="37">
        <v>2</v>
      </c>
      <c r="C31" s="37">
        <v>20</v>
      </c>
      <c r="D31">
        <v>0</v>
      </c>
      <c r="E31" s="45"/>
      <c r="F31" s="45"/>
      <c r="G31" s="37"/>
      <c r="H31" s="51">
        <v>0.78039970000000003</v>
      </c>
      <c r="I31" s="52">
        <v>0.78039916042802127</v>
      </c>
    </row>
    <row r="32" spans="1:19" x14ac:dyDescent="0.35">
      <c r="A32" s="32"/>
      <c r="B32" s="37">
        <v>2</v>
      </c>
      <c r="C32" s="37">
        <v>30</v>
      </c>
      <c r="D32">
        <v>0</v>
      </c>
      <c r="E32" s="45"/>
      <c r="F32" s="45"/>
      <c r="G32" s="37"/>
      <c r="H32" s="51">
        <v>0.73841515000000002</v>
      </c>
      <c r="I32" s="52">
        <v>0.73841455197492623</v>
      </c>
    </row>
    <row r="33" spans="1:10" x14ac:dyDescent="0.35">
      <c r="A33" s="32"/>
      <c r="B33" s="37">
        <v>3</v>
      </c>
      <c r="C33" s="37">
        <v>80</v>
      </c>
      <c r="D33" s="37">
        <v>1</v>
      </c>
      <c r="E33" s="45"/>
      <c r="F33" s="45"/>
      <c r="G33" s="37"/>
      <c r="H33" s="51">
        <v>0.56189867000000004</v>
      </c>
      <c r="I33" s="52">
        <v>0.56189768372992666</v>
      </c>
    </row>
    <row r="34" spans="1:10" x14ac:dyDescent="0.35">
      <c r="A34" s="32"/>
      <c r="B34" s="37">
        <v>5</v>
      </c>
      <c r="C34" s="37">
        <v>20</v>
      </c>
      <c r="D34" s="37">
        <v>0</v>
      </c>
      <c r="E34" s="45"/>
      <c r="F34" s="45"/>
      <c r="G34" s="37"/>
      <c r="H34" s="51">
        <v>0.24972306</v>
      </c>
      <c r="I34" s="52">
        <v>0.24972296100915073</v>
      </c>
    </row>
    <row r="35" spans="1:10" x14ac:dyDescent="0.35">
      <c r="A35" s="32"/>
      <c r="B35" s="37">
        <v>5</v>
      </c>
      <c r="C35" s="37">
        <v>80</v>
      </c>
      <c r="D35" s="37">
        <v>0</v>
      </c>
      <c r="E35" s="45"/>
      <c r="F35" s="45"/>
      <c r="G35" s="37"/>
      <c r="H35" s="51">
        <v>0.15793172999999999</v>
      </c>
      <c r="I35" s="52">
        <v>0.15793133604162482</v>
      </c>
    </row>
    <row r="36" spans="1:10" x14ac:dyDescent="0.35">
      <c r="A36" s="32"/>
      <c r="B36" s="37">
        <v>0</v>
      </c>
      <c r="C36" s="37">
        <v>30</v>
      </c>
      <c r="D36" s="37">
        <v>1</v>
      </c>
      <c r="E36" s="45"/>
      <c r="F36" s="45"/>
      <c r="G36" s="3"/>
      <c r="H36" s="51">
        <v>0.99998587000000005</v>
      </c>
      <c r="I36" s="52">
        <v>0.99998586690338354</v>
      </c>
    </row>
    <row r="37" spans="1:10" x14ac:dyDescent="0.35">
      <c r="A37" s="43"/>
      <c r="B37" s="36">
        <v>0</v>
      </c>
      <c r="C37" s="36">
        <v>23</v>
      </c>
      <c r="D37" s="36">
        <v>1</v>
      </c>
      <c r="E37" s="36"/>
      <c r="F37" s="36"/>
      <c r="G37" s="36"/>
      <c r="H37" s="53">
        <v>0.99999044999999998</v>
      </c>
      <c r="I37" s="53">
        <v>0.99999045192639935</v>
      </c>
      <c r="J37" s="36"/>
    </row>
  </sheetData>
  <mergeCells count="2">
    <mergeCell ref="A3:P3"/>
    <mergeCell ref="A23:I2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odule1.RunCalc">
                <anchor moveWithCells="1" sizeWithCells="1">
                  <from>
                    <xdr:col>5</xdr:col>
                    <xdr:colOff>533400</xdr:colOff>
                    <xdr:row>8</xdr:row>
                    <xdr:rowOff>133350</xdr:rowOff>
                  </from>
                  <to>
                    <xdr:col>7</xdr:col>
                    <xdr:colOff>393700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60F5-7F2B-49A2-91DB-EB49907FCC2B}">
  <sheetPr codeName="Sheet2"/>
  <dimension ref="A1:S34"/>
  <sheetViews>
    <sheetView topLeftCell="A13" workbookViewId="0">
      <selection activeCell="B13" sqref="B13"/>
    </sheetView>
  </sheetViews>
  <sheetFormatPr defaultRowHeight="14.5" x14ac:dyDescent="0.35"/>
  <cols>
    <col min="1" max="1" width="22.81640625" customWidth="1"/>
    <col min="2" max="2" width="11.453125" customWidth="1"/>
    <col min="4" max="4" width="10.54296875" customWidth="1"/>
    <col min="5" max="5" width="13.453125" customWidth="1"/>
    <col min="8" max="8" width="10" bestFit="1" customWidth="1"/>
    <col min="9" max="9" width="12.1796875" customWidth="1"/>
    <col min="10" max="10" width="18" customWidth="1"/>
  </cols>
  <sheetData>
    <row r="1" spans="1:16" ht="26" x14ac:dyDescent="0.6">
      <c r="A1" s="15" t="s">
        <v>23</v>
      </c>
    </row>
    <row r="2" spans="1:16" ht="15" thickBot="1" x14ac:dyDescent="0.4"/>
    <row r="3" spans="1:16" ht="29.25" customHeight="1" thickTop="1" x14ac:dyDescent="0.35">
      <c r="A3" s="56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x14ac:dyDescent="0.35">
      <c r="A4" s="2" t="s">
        <v>9</v>
      </c>
      <c r="B4" s="3"/>
      <c r="C4" s="3"/>
      <c r="D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 thickBot="1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10" customFormat="1" ht="6" customHeight="1" thickTop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4"/>
    </row>
    <row r="7" spans="1:16" s="10" customFormat="1" ht="18.5" x14ac:dyDescent="0.45">
      <c r="A7" s="14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5"/>
    </row>
    <row r="8" spans="1:16" ht="15" thickBot="1" x14ac:dyDescent="0.4">
      <c r="A8" s="21"/>
      <c r="B8" s="22" t="s">
        <v>0</v>
      </c>
      <c r="C8" s="21"/>
      <c r="D8" s="23"/>
      <c r="E8" s="22" t="s">
        <v>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6"/>
    </row>
    <row r="9" spans="1:16" x14ac:dyDescent="0.35">
      <c r="A9" s="1" t="s">
        <v>17</v>
      </c>
      <c r="B9" s="9">
        <v>1</v>
      </c>
      <c r="D9" s="11" t="s">
        <v>19</v>
      </c>
      <c r="E9" s="49">
        <f>B9/10</f>
        <v>0.1</v>
      </c>
      <c r="P9" s="4"/>
    </row>
    <row r="10" spans="1:16" x14ac:dyDescent="0.35">
      <c r="A10" s="1" t="s">
        <v>21</v>
      </c>
      <c r="B10" s="9">
        <v>5</v>
      </c>
      <c r="D10" s="11" t="s">
        <v>22</v>
      </c>
      <c r="E10" s="49">
        <f>B10/10</f>
        <v>0.5</v>
      </c>
      <c r="P10" s="4"/>
    </row>
    <row r="11" spans="1:16" x14ac:dyDescent="0.35">
      <c r="A11" s="1" t="s">
        <v>2</v>
      </c>
      <c r="B11" s="9">
        <v>60</v>
      </c>
      <c r="C11" s="10"/>
      <c r="D11" s="12" t="s">
        <v>13</v>
      </c>
      <c r="E11" s="49">
        <f>B11/10</f>
        <v>6</v>
      </c>
      <c r="P11" s="4"/>
    </row>
    <row r="12" spans="1:16" ht="15" customHeight="1" x14ac:dyDescent="0.35">
      <c r="A12" s="1" t="s">
        <v>18</v>
      </c>
      <c r="B12" s="9">
        <v>1</v>
      </c>
      <c r="D12" s="12" t="s">
        <v>20</v>
      </c>
      <c r="E12" s="49">
        <f>B12</f>
        <v>1</v>
      </c>
      <c r="P12" s="4"/>
    </row>
    <row r="13" spans="1:16" ht="15" customHeight="1" thickBot="1" x14ac:dyDescent="0.4">
      <c r="A13" s="1"/>
      <c r="P13" s="4"/>
    </row>
    <row r="14" spans="1:16" ht="9" customHeight="1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</row>
    <row r="15" spans="1:16" s="10" customFormat="1" ht="18.5" x14ac:dyDescent="0.45">
      <c r="A15" s="16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</row>
    <row r="16" spans="1:16" ht="15" thickBot="1" x14ac:dyDescent="0.4">
      <c r="A16" s="19" t="s">
        <v>3</v>
      </c>
      <c r="B16" s="13" t="s">
        <v>4</v>
      </c>
      <c r="C16" s="19"/>
      <c r="D16" s="19"/>
      <c r="E16" s="13" t="s">
        <v>5</v>
      </c>
      <c r="F16" s="19"/>
      <c r="G16" s="19"/>
      <c r="H16" s="19" t="s">
        <v>6</v>
      </c>
      <c r="I16" s="20"/>
      <c r="J16" s="20"/>
      <c r="K16" s="20"/>
      <c r="L16" s="20"/>
      <c r="M16" s="20"/>
      <c r="N16" s="20"/>
      <c r="O16" s="20"/>
      <c r="P16" s="29"/>
    </row>
    <row r="17" spans="1:19" x14ac:dyDescent="0.35">
      <c r="A17">
        <v>1</v>
      </c>
      <c r="B17" s="46">
        <v>0.64088667351433781</v>
      </c>
      <c r="E17" s="46">
        <v>0.5023291059538888</v>
      </c>
      <c r="P17" s="4"/>
    </row>
    <row r="18" spans="1:19" x14ac:dyDescent="0.35">
      <c r="A18">
        <v>2</v>
      </c>
      <c r="B18" s="46">
        <v>0.28227167332771769</v>
      </c>
      <c r="E18" s="47">
        <v>7.3978587213193672E-17</v>
      </c>
      <c r="H18" s="48">
        <f>Mixture2(ASDAS10_2,BASFI10,AGEy10_2,Sex_2)</f>
        <v>0.74204816884996216</v>
      </c>
      <c r="P18" s="4"/>
    </row>
    <row r="19" spans="1:19" ht="15" thickBot="1" x14ac:dyDescent="0.4">
      <c r="A19">
        <v>3</v>
      </c>
      <c r="B19" s="46">
        <v>0.88904249851029515</v>
      </c>
      <c r="E19" s="47">
        <v>0.46442509899632795</v>
      </c>
      <c r="H19" s="41"/>
      <c r="P19" s="4"/>
    </row>
    <row r="20" spans="1:19" ht="16" thickBot="1" x14ac:dyDescent="0.4">
      <c r="A20">
        <v>4</v>
      </c>
      <c r="B20" s="46">
        <v>0.21712486443315154</v>
      </c>
      <c r="E20" s="47">
        <v>3.3245795049783089E-2</v>
      </c>
      <c r="H20" s="30">
        <v>0.74204816884996216</v>
      </c>
      <c r="P20" s="4"/>
    </row>
    <row r="21" spans="1:19" ht="15" thickTop="1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9" x14ac:dyDescent="0.35">
      <c r="S22" s="10"/>
    </row>
    <row r="24" spans="1:19" x14ac:dyDescent="0.35">
      <c r="A24" s="59" t="s">
        <v>11</v>
      </c>
      <c r="B24" s="60"/>
      <c r="C24" s="60"/>
      <c r="D24" s="60"/>
      <c r="E24" s="60"/>
      <c r="F24" s="60"/>
      <c r="G24" s="60"/>
      <c r="H24" s="60"/>
      <c r="I24" s="61"/>
    </row>
    <row r="25" spans="1:19" x14ac:dyDescent="0.35">
      <c r="A25" s="44" t="s">
        <v>26</v>
      </c>
      <c r="B25" s="42"/>
      <c r="C25" s="42"/>
      <c r="D25" s="42"/>
      <c r="E25" s="42"/>
      <c r="F25" s="42"/>
      <c r="G25" s="42"/>
      <c r="H25" s="3"/>
      <c r="I25" s="33"/>
    </row>
    <row r="26" spans="1:19" x14ac:dyDescent="0.35">
      <c r="A26" s="32" t="s">
        <v>10</v>
      </c>
      <c r="B26" s="3"/>
      <c r="C26" s="3"/>
      <c r="D26" s="3"/>
      <c r="E26" s="3"/>
      <c r="F26" s="3"/>
      <c r="G26" s="3"/>
      <c r="H26" s="3"/>
      <c r="I26" s="33"/>
    </row>
    <row r="27" spans="1:19" x14ac:dyDescent="0.35">
      <c r="A27" s="32"/>
      <c r="B27" s="3"/>
      <c r="C27" s="3"/>
      <c r="D27" s="3"/>
      <c r="E27" s="3"/>
      <c r="F27" s="3"/>
      <c r="G27" s="3"/>
      <c r="H27" s="3"/>
      <c r="I27" s="33"/>
    </row>
    <row r="28" spans="1:19" x14ac:dyDescent="0.35">
      <c r="A28" s="34"/>
      <c r="B28" s="35" t="s">
        <v>17</v>
      </c>
      <c r="C28" s="38" t="s">
        <v>21</v>
      </c>
      <c r="D28" s="50" t="s">
        <v>2</v>
      </c>
      <c r="E28" s="38" t="s">
        <v>20</v>
      </c>
      <c r="F28" s="38"/>
      <c r="G28" s="38"/>
      <c r="H28" s="40" t="s">
        <v>14</v>
      </c>
      <c r="I28" s="39" t="s">
        <v>12</v>
      </c>
    </row>
    <row r="29" spans="1:19" x14ac:dyDescent="0.35">
      <c r="A29" s="32"/>
      <c r="B29" s="3">
        <v>1</v>
      </c>
      <c r="C29" s="3">
        <v>5</v>
      </c>
      <c r="D29">
        <v>60</v>
      </c>
      <c r="E29" s="45">
        <v>1</v>
      </c>
      <c r="F29" s="45"/>
      <c r="G29" s="3"/>
      <c r="H29" s="51">
        <v>0.74204822000000004</v>
      </c>
      <c r="I29" s="52">
        <v>0.74204816884996216</v>
      </c>
    </row>
    <row r="30" spans="1:19" x14ac:dyDescent="0.35">
      <c r="A30" s="32"/>
      <c r="B30" s="3">
        <v>1</v>
      </c>
      <c r="C30" s="3">
        <v>2</v>
      </c>
      <c r="D30">
        <v>60</v>
      </c>
      <c r="E30" s="45">
        <v>0</v>
      </c>
      <c r="F30" s="45"/>
      <c r="G30" s="3"/>
      <c r="H30" s="51">
        <v>0.77395625999999995</v>
      </c>
      <c r="I30" s="52">
        <v>0.77395622111728135</v>
      </c>
    </row>
    <row r="31" spans="1:19" x14ac:dyDescent="0.35">
      <c r="A31" s="32"/>
      <c r="B31" s="3">
        <v>3</v>
      </c>
      <c r="C31" s="3">
        <v>2</v>
      </c>
      <c r="D31">
        <v>60</v>
      </c>
      <c r="E31" s="45">
        <v>1</v>
      </c>
      <c r="F31" s="45"/>
      <c r="G31" s="3"/>
      <c r="H31" s="51">
        <v>0.67720873000000004</v>
      </c>
      <c r="I31" s="52">
        <v>0.67720866005883873</v>
      </c>
    </row>
    <row r="32" spans="1:19" x14ac:dyDescent="0.35">
      <c r="A32" s="32"/>
      <c r="B32" s="37">
        <v>3</v>
      </c>
      <c r="C32" s="37">
        <v>4.2</v>
      </c>
      <c r="D32">
        <v>30</v>
      </c>
      <c r="E32" s="45">
        <v>0</v>
      </c>
      <c r="F32" s="45"/>
      <c r="G32" s="37"/>
      <c r="H32" s="51">
        <v>0.57974828</v>
      </c>
      <c r="I32" s="52">
        <v>0.57974822416766969</v>
      </c>
    </row>
    <row r="33" spans="1:9" x14ac:dyDescent="0.35">
      <c r="A33" s="32"/>
      <c r="B33" s="37">
        <v>5</v>
      </c>
      <c r="C33" s="37">
        <v>9</v>
      </c>
      <c r="D33">
        <v>30</v>
      </c>
      <c r="E33" s="45">
        <v>1</v>
      </c>
      <c r="F33" s="45"/>
      <c r="G33" s="3"/>
      <c r="H33" s="51">
        <v>8.9627940000000003E-2</v>
      </c>
      <c r="I33" s="52">
        <v>8.9627798416007987E-2</v>
      </c>
    </row>
    <row r="34" spans="1:9" x14ac:dyDescent="0.35">
      <c r="A34" s="43"/>
      <c r="B34" s="36">
        <v>5</v>
      </c>
      <c r="C34" s="36">
        <v>1</v>
      </c>
      <c r="D34" s="36">
        <v>30</v>
      </c>
      <c r="E34" s="55">
        <v>0</v>
      </c>
      <c r="F34" s="36"/>
      <c r="G34" s="36"/>
      <c r="H34" s="51">
        <v>0.58422748999999996</v>
      </c>
      <c r="I34" s="54">
        <v>0.58422739868984652</v>
      </c>
    </row>
  </sheetData>
  <mergeCells count="2">
    <mergeCell ref="A3:P3"/>
    <mergeCell ref="A24:I2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odule2.RunCalc">
                <anchor moveWithCells="1" sizeWithCells="1">
                  <from>
                    <xdr:col>5</xdr:col>
                    <xdr:colOff>533400</xdr:colOff>
                    <xdr:row>8</xdr:row>
                    <xdr:rowOff>133350</xdr:rowOff>
                  </from>
                  <to>
                    <xdr:col>7</xdr:col>
                    <xdr:colOff>393700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ASDAS model</vt:lpstr>
      <vt:lpstr>ASDAS BASFI model</vt:lpstr>
      <vt:lpstr>AGEy10</vt:lpstr>
      <vt:lpstr>AGEy10_2</vt:lpstr>
      <vt:lpstr>ASDAS10</vt:lpstr>
      <vt:lpstr>ASDAS10_2</vt:lpstr>
      <vt:lpstr>BASFI10</vt:lpstr>
      <vt:lpstr>E1v</vt:lpstr>
      <vt:lpstr>E1v_2</vt:lpstr>
      <vt:lpstr>E2v</vt:lpstr>
      <vt:lpstr>E2v_2</vt:lpstr>
      <vt:lpstr>E3v</vt:lpstr>
      <vt:lpstr>E3v_2</vt:lpstr>
      <vt:lpstr>E4v</vt:lpstr>
      <vt:lpstr>E4v_2</vt:lpstr>
      <vt:lpstr>ProbC1</vt:lpstr>
      <vt:lpstr>ProbC1_2</vt:lpstr>
      <vt:lpstr>ProbC2</vt:lpstr>
      <vt:lpstr>ProbC2_2</vt:lpstr>
      <vt:lpstr>ProbC3</vt:lpstr>
      <vt:lpstr>ProbC3_2</vt:lpstr>
      <vt:lpstr>ProbC4</vt:lpstr>
      <vt:lpstr>ProbC4_2</vt:lpstr>
      <vt:lpstr>Sex</vt:lpstr>
      <vt:lpstr>Sex_2</vt:lpstr>
      <vt:lpstr>util</vt:lpstr>
      <vt:lpstr>util_2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Wailoo</dc:creator>
  <cp:lastModifiedBy>Allan Wailoo</cp:lastModifiedBy>
  <dcterms:created xsi:type="dcterms:W3CDTF">2014-02-13T11:35:20Z</dcterms:created>
  <dcterms:modified xsi:type="dcterms:W3CDTF">2022-02-01T08:16:05Z</dcterms:modified>
</cp:coreProperties>
</file>